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ta Publica 1er Trimestre 2025\"/>
    </mc:Choice>
  </mc:AlternateContent>
  <xr:revisionPtr revIDLastSave="0" documentId="13_ncr:1_{607467C5-6BE9-4106-9375-83893A7BD99A}" xr6:coauthVersionLast="47" xr6:coauthVersionMax="47" xr10:uidLastSave="{00000000-0000-0000-0000-000000000000}"/>
  <bookViews>
    <workbookView xWindow="-120" yWindow="-120" windowWidth="19440" windowHeight="104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<sst xmlns="http://schemas.openxmlformats.org/spreadsheetml/2006/main" count="860" uniqueCount="604">
  <si>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</si>
  <si>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</si>
  <si>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</si>
  <si>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</si>
  <si>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</si>
  <si>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</si>
  <si>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</si>
  <si>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</si>
  <si>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</si>
  <si>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</si>
  <si>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</si>
  <si>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</si>
  <si>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</si>
  <si>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</si>
  <si>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</si>
  <si>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</si>
  <si>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</si>
  <si>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</si>
  <si>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</si>
  <si>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</si>
  <si>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</si>
  <si>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</si>
  <si>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</si>
  <si>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</si>
  <si>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</si>
  <si>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</si>
  <si>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</si>
  <si>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</si>
  <si>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</si>
  <si>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</si>
  <si>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</si>
  <si>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</si>
  <si>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</si>
  <si>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</si>
  <si>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</si>
  <si>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</si>
  <si>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</si>
  <si>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</si>
  <si>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</si>
  <si>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</si>
  <si>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</si>
  <si>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</si>
  <si>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</si>
  <si>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</si>
  <si>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</si>
  <si>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</si>
  <si>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</si>
  <si>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</si>
  <si>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</si>
  <si>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</si>
  <si>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</si>
  <si>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</si>
  <si>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</si>
  <si>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</si>
  <si>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</si>
  <si>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</si>
  <si>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</si>
  <si>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</si>
  <si>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</si>
  <si>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</si>
  <si>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</si>
  <si>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</si>
  <si>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</si>
  <si>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</si>
  <si>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</si>
  <si>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</si>
  <si>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</si>
  <si>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</si>
  <si>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</si>
  <si>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</si>
  <si>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</si>
  <si>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</si>
  <si>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</si>
  <si>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</si>
  <si>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</si>
  <si>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</si>
  <si>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</si>
  <si>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</si>
  <si>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</si>
  <si>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</si>
  <si>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</si>
  <si>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</si>
  <si>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</si>
  <si>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</si>
  <si>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</si>
  <si>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</si>
  <si>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</si>
  <si>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</si>
  <si>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</si>
  <si>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</si>
  <si>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</si>
  <si>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</si>
  <si>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</si>
  <si>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</si>
  <si>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</si>
  <si>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</si>
  <si>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</si>
  <si>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</si>
  <si>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</si>
  <si>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</si>
  <si>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</si>
  <si>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</si>
  <si>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</si>
  <si>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</si>
  <si>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</si>
  <si>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</si>
  <si>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</si>
  <si>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</si>
  <si>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</si>
  <si>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</si>
  <si>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</si>
  <si>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</si>
  <si>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</si>
  <si>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</si>
  <si>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</si>
  <si>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</si>
  <si>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</si>
  <si>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</si>
  <si>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</si>
  <si>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</si>
  <si>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</si>
  <si>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</si>
  <si>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</si>
  <si>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</si>
  <si>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</si>
  <si>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</si>
  <si>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</si>
  <si>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</si>
  <si>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</si>
  <si>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</si>
  <si>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</si>
  <si>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</si>
  <si>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</si>
  <si>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</si>
  <si>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</si>
  <si>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</si>
  <si>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</si>
  <si>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</si>
  <si>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</si>
  <si>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</si>
  <si>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</si>
  <si>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</si>
  <si>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</si>
  <si>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</si>
  <si>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</si>
  <si>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</si>
  <si>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</si>
  <si>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</si>
  <si>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</si>
  <si>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</si>
  <si>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</si>
  <si>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</si>
  <si>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</si>
  <si>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</si>
  <si>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</si>
  <si>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</si>
  <si>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</si>
  <si>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</si>
  <si>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</si>
  <si>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</si>
  <si>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</si>
  <si>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</si>
  <si>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</si>
  <si>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</si>
  <si>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</si>
  <si>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</si>
  <si>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</si>
  <si>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</si>
  <si>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</si>
  <si>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</si>
  <si>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</si>
  <si>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</si>
  <si>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</si>
  <si>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</si>
  <si>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</si>
  <si>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</si>
  <si>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</si>
  <si>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</si>
  <si>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</si>
  <si>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</si>
  <si>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</si>
  <si>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</si>
  <si>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</si>
  <si>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</si>
  <si>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</si>
  <si>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</si>
  <si>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</si>
  <si>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</si>
  <si>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</si>
  <si>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</si>
  <si>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</si>
  <si>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</si>
  <si>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</si>
  <si>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</si>
  <si>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</si>
  <si>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</si>
  <si>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</si>
  <si>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</si>
  <si>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</si>
  <si>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</si>
  <si>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</si>
  <si>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</si>
  <si>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</si>
  <si>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</si>
  <si>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</si>
  <si>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</si>
  <si>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</si>
  <si>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</si>
  <si>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</si>
  <si>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</si>
  <si>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</si>
  <si>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</si>
  <si>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</si>
  <si>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</si>
  <si>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</si>
  <si>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</si>
  <si>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</si>
  <si>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</si>
  <si>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</si>
  <si>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</si>
  <si>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</si>
  <si>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</si>
  <si>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</si>
  <si>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</si>
  <si>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</si>
  <si>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</si>
  <si>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</si>
  <si>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</si>
  <si>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</si>
  <si>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</si>
  <si>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</si>
  <si>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</si>
  <si>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</si>
  <si>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</si>
  <si>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</si>
  <si>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</si>
  <si>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</si>
  <si>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</si>
  <si>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</si>
  <si>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</si>
  <si>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</si>
  <si>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</si>
  <si>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</si>
  <si>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</si>
  <si>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</si>
  <si>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</si>
  <si>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</si>
  <si>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</si>
  <si>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</si>
  <si>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</si>
  <si>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</si>
  <si>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</si>
  <si>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</si>
  <si>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</si>
  <si>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</si>
  <si>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</si>
  <si>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</si>
  <si>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</si>
  <si>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</si>
  <si>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</si>
  <si>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</si>
  <si>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</si>
  <si>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</si>
  <si>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</si>
  <si>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</si>
  <si>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</si>
  <si>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</si>
  <si>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</si>
  <si>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</si>
  <si>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</si>
  <si>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</si>
  <si>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</si>
  <si>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</si>
  <si>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</si>
  <si>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</si>
  <si>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</si>
  <si>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</si>
  <si>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</si>
  <si>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</si>
  <si>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</si>
  <si>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</si>
  <si>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</si>
  <si>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</si>
  <si>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</si>
  <si>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</si>
  <si>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</si>
  <si>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</si>
  <si>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</si>
  <si>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</si>
  <si>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</si>
  <si>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</si>
  <si>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</si>
  <si>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</si>
  <si>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</si>
  <si>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</si>
  <si>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</si>
  <si>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</si>
  <si>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</si>
  <si>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</si>
  <si>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</si>
  <si>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</si>
  <si>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</si>
  <si>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</si>
  <si>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</si>
  <si>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</si>
  <si>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</si>
  <si>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</si>
  <si>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</si>
  <si>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</si>
  <si>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</si>
  <si>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</si>
  <si>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</si>
  <si>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</si>
  <si>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</si>
  <si>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</si>
  <si>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</si>
  <si>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</si>
  <si>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</si>
  <si>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</si>
  <si>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</si>
  <si>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</si>
  <si>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</si>
  <si>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</si>
  <si>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</si>
  <si>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</si>
  <si>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</si>
  <si>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</si>
  <si>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</si>
  <si>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</si>
  <si>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</si>
  <si>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</si>
  <si>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</si>
  <si>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</si>
  <si>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</si>
  <si>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</si>
  <si>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</si>
  <si>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</si>
  <si>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</si>
  <si>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</si>
  <si>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</si>
  <si>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</si>
  <si>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</si>
  <si>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</si>
  <si>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</si>
  <si>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</si>
  <si>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</si>
  <si>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</si>
  <si>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</si>
  <si>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</si>
  <si>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</si>
  <si>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</si>
  <si>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</si>
  <si>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</si>
  <si>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</si>
  <si>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</si>
  <si>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</si>
  <si>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</si>
  <si>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</si>
  <si>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</si>
  <si>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</si>
  <si>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</si>
  <si>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</si>
  <si>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</si>
  <si>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</si>
  <si>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</si>
  <si>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</si>
  <si>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</si>
  <si>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</si>
  <si>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</si>
  <si>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</si>
  <si>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</si>
  <si>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</si>
  <si>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</si>
  <si>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</si>
  <si>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</si>
  <si>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</si>
  <si>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</si>
  <si>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</si>
  <si>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</si>
  <si>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</si>
  <si>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</si>
  <si>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</si>
  <si>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</si>
  <si>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</si>
  <si>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</si>
  <si>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</si>
  <si>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</si>
  <si>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</si>
  <si>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</si>
  <si>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</si>
  <si>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</si>
  <si>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</si>
  <si>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</si>
  <si>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</si>
  <si>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</si>
  <si>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</si>
  <si>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</si>
  <si>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</si>
  <si>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</si>
  <si>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</si>
  <si>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</si>
  <si>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</si>
  <si>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</si>
  <si>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</si>
  <si>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</si>
  <si>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</si>
  <si>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</si>
  <si>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</si>
  <si>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</si>
  <si>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</si>
  <si>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</si>
  <si>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</si>
  <si>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</si>
  <si>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</si>
  <si>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</si>
  <si>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</si>
  <si>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</si>
  <si>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</si>
  <si>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</si>
  <si>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</si>
  <si>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</si>
  <si>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</si>
  <si>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</si>
  <si>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</si>
  <si>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</si>
  <si>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</si>
  <si>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</si>
  <si>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</si>
  <si>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</si>
  <si>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</si>
  <si>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</si>
  <si>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</si>
  <si>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</si>
  <si>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</si>
  <si>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</si>
  <si>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</si>
  <si>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</si>
  <si>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</si>
  <si>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</si>
  <si>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</si>
  <si>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</si>
  <si>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</si>
  <si>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</si>
  <si>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</si>
  <si>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</si>
  <si>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</si>
  <si>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</si>
  <si>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</si>
  <si>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</si>
  <si>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</si>
  <si>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</si>
  <si>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</si>
  <si>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</si>
  <si>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</si>
  <si>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</si>
  <si>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</si>
  <si>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</si>
  <si>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</si>
  <si>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</si>
  <si>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</si>
  <si>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</si>
  <si>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</si>
  <si>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</si>
  <si>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</si>
  <si>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</si>
  <si>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</si>
  <si>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</si>
  <si>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</si>
  <si>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</si>
  <si>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</si>
  <si>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</si>
  <si>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</si>
  <si>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</si>
  <si>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</si>
  <si>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</si>
  <si>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</si>
  <si>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</si>
  <si>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</si>
  <si>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</si>
  <si>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</si>
  <si>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</si>
  <si>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</si>
  <si>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</si>
  <si>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</si>
  <si>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</si>
  <si>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</si>
  <si>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</si>
  <si>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</si>
  <si>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</si>
  <si>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</si>
  <si>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</si>
  <si>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</si>
  <si>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</si>
  <si>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</si>
  <si>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</si>
  <si>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</si>
  <si>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</si>
  <si>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</si>
  <si>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</si>
  <si>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</si>
  <si>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</si>
  <si>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</si>
  <si>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</si>
  <si>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</si>
  <si>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</si>
  <si>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</si>
  <si>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</si>
  <si>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</si>
  <si>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</si>
  <si>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</si>
  <si>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</si>
  <si>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</si>
  <si>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</si>
  <si>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</si>
  <si>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</si>
  <si>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</si>
  <si>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</si>
  <si>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</si>
  <si>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</si>
  <si>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</si>
  <si>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</si>
  <si>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</si>
  <si>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</si>
  <si>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</si>
  <si>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</si>
  <si>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</si>
  <si>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</si>
  <si>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</si>
  <si>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</si>
  <si>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</si>
  <si>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</si>
  <si>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</si>
  <si>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</si>
  <si>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</si>
  <si>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</si>
  <si>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</si>
  <si>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</si>
  <si>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</si>
  <si>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</si>
  <si>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</si>
  <si>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</si>
  <si>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</si>
  <si>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</si>
  <si>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</si>
  <si>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</si>
  <si>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</si>
  <si>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</si>
  <si>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</si>
  <si>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</si>
  <si>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</si>
  <si>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</si>
  <si>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</si>
  <si>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</si>
  <si>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</si>
  <si>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</si>
  <si>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</si>
  <si>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</si>
  <si>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</si>
  <si>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</si>
  <si>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</si>
  <si>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</si>
  <si>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</si>
  <si>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</si>
  <si>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</si>
  <si>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</si>
  <si>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</si>
  <si>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</si>
  <si>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</si>
  <si>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</si>
  <si>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</si>
  <si>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</si>
  <si>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</si>
  <si>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</si>
  <si>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</si>
  <si>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</si>
  <si>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</si>
  <si>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</si>
  <si>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</si>
  <si>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</si>
  <si>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</si>
  <si>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</si>
  <si>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</si>
  <si>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</si>
  <si>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</si>
  <si>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</si>
  <si>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</si>
  <si>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</si>
  <si>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</si>
  <si>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</si>
  <si>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</si>
  <si>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</si>
  <si>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</si>
  <si>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</si>
  <si>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</si>
  <si>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</si>
  <si>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</si>
  <si>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</si>
  <si>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</si>
  <si>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</si>
  <si>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</si>
  <si>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</si>
  <si>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UNIVERSIDAD POLITECNICA DE JUVENTINO ROSAS</t>
  </si>
  <si>
    <t>Del 1 de Enero al 31 de Marzo de 2025</t>
  </si>
  <si>
    <t>Cambios en Estimaciones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</si>
</sst>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2025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1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2025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1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15844485.710000001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3128354.49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3128354.49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3128354.49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12614612.15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12614612.15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12614612.15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101519.07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101519.07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101519.07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12478145.309999999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12258012.999999998</v>
      </c>
      <c r="D95" s="124">
        <f>C95/$C$94</f>
        <v>0.98235857136367966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9388670.3499999996</v>
      </c>
      <c r="D96" s="124">
        <f t="shared" ref="D96:D159" si="0">C96/$C$94</f>
        <v>0.75240912144819383</v>
      </c>
      <c r="E96" s="42"/>
    </row>
    <row r="97" spans="1:5" x14ac:dyDescent="0.2">
      <c r="A97" s="44">
        <v>5111</v>
      </c>
      <c r="B97" s="42" t="s">
        <v>280</v>
      </c>
      <c r="C97" s="45">
        <v>6987972.4299999997</v>
      </c>
      <c r="D97" s="46">
        <f t="shared" si="0"/>
        <v>0.56001691408416532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29494.06</v>
      </c>
      <c r="D99" s="46">
        <f t="shared" si="0"/>
        <v>2.3636573599093635E-3</v>
      </c>
      <c r="E99" s="42"/>
    </row>
    <row r="100" spans="1:5" x14ac:dyDescent="0.2">
      <c r="A100" s="44">
        <v>5114</v>
      </c>
      <c r="B100" s="42" t="s">
        <v>283</v>
      </c>
      <c r="C100" s="45">
        <v>1820167.01</v>
      </c>
      <c r="D100" s="46">
        <f t="shared" si="0"/>
        <v>0.14586839348162714</v>
      </c>
      <c r="E100" s="42"/>
    </row>
    <row r="101" spans="1:5" x14ac:dyDescent="0.2">
      <c r="A101" s="44">
        <v>5115</v>
      </c>
      <c r="B101" s="42" t="s">
        <v>284</v>
      </c>
      <c r="C101" s="45">
        <v>551036.85</v>
      </c>
      <c r="D101" s="46">
        <f t="shared" si="0"/>
        <v>4.4160156522492049E-2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292551.28999999998</v>
      </c>
      <c r="D103" s="124">
        <f t="shared" si="0"/>
        <v>2.3445094020947896E-2</v>
      </c>
      <c r="E103" s="42"/>
    </row>
    <row r="104" spans="1:5" x14ac:dyDescent="0.2">
      <c r="A104" s="44">
        <v>5121</v>
      </c>
      <c r="B104" s="42" t="s">
        <v>287</v>
      </c>
      <c r="C104" s="45">
        <v>68341.539999999994</v>
      </c>
      <c r="D104" s="46">
        <f t="shared" si="0"/>
        <v>5.4768988741644969E-3</v>
      </c>
      <c r="E104" s="42"/>
    </row>
    <row r="105" spans="1:5" x14ac:dyDescent="0.2">
      <c r="A105" s="44">
        <v>5122</v>
      </c>
      <c r="B105" s="42" t="s">
        <v>288</v>
      </c>
      <c r="C105" s="45">
        <v>33651.68</v>
      </c>
      <c r="D105" s="46">
        <f t="shared" si="0"/>
        <v>2.6968495047923115E-3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855</v>
      </c>
      <c r="D107" s="46">
        <f t="shared" si="0"/>
        <v>6.8519798316084854E-5</v>
      </c>
      <c r="E107" s="42"/>
    </row>
    <row r="108" spans="1:5" x14ac:dyDescent="0.2">
      <c r="A108" s="44">
        <v>5125</v>
      </c>
      <c r="B108" s="42" t="s">
        <v>291</v>
      </c>
      <c r="C108" s="45">
        <v>60415.75</v>
      </c>
      <c r="D108" s="46">
        <f t="shared" si="0"/>
        <v>4.8417251521812909E-3</v>
      </c>
      <c r="E108" s="42"/>
    </row>
    <row r="109" spans="1:5" x14ac:dyDescent="0.2">
      <c r="A109" s="44">
        <v>5126</v>
      </c>
      <c r="B109" s="42" t="s">
        <v>292</v>
      </c>
      <c r="C109" s="45">
        <v>45512.71</v>
      </c>
      <c r="D109" s="46">
        <f t="shared" si="0"/>
        <v>3.6473938128870854E-3</v>
      </c>
      <c r="E109" s="42"/>
    </row>
    <row r="110" spans="1:5" x14ac:dyDescent="0.2">
      <c r="A110" s="44">
        <v>5127</v>
      </c>
      <c r="B110" s="42" t="s">
        <v>293</v>
      </c>
      <c r="C110" s="45">
        <v>68</v>
      </c>
      <c r="D110" s="46">
        <f t="shared" si="0"/>
        <v>5.4495278192909587E-6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83706.61</v>
      </c>
      <c r="D112" s="46">
        <f t="shared" si="0"/>
        <v>6.7082573507873354E-3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2576791.36</v>
      </c>
      <c r="D113" s="124">
        <f t="shared" si="0"/>
        <v>0.206504355894538</v>
      </c>
      <c r="E113" s="42"/>
    </row>
    <row r="114" spans="1:5" x14ac:dyDescent="0.2">
      <c r="A114" s="44">
        <v>5131</v>
      </c>
      <c r="B114" s="42" t="s">
        <v>297</v>
      </c>
      <c r="C114" s="45">
        <v>262649.46000000002</v>
      </c>
      <c r="D114" s="46">
        <f t="shared" si="0"/>
        <v>2.1048757926349235E-2</v>
      </c>
      <c r="E114" s="42"/>
    </row>
    <row r="115" spans="1:5" x14ac:dyDescent="0.2">
      <c r="A115" s="44">
        <v>5132</v>
      </c>
      <c r="B115" s="42" t="s">
        <v>298</v>
      </c>
      <c r="C115" s="45">
        <v>26753</v>
      </c>
      <c r="D115" s="46">
        <f t="shared" si="0"/>
        <v>2.1439884963160446E-3</v>
      </c>
      <c r="E115" s="42"/>
    </row>
    <row r="116" spans="1:5" x14ac:dyDescent="0.2">
      <c r="A116" s="44">
        <v>5133</v>
      </c>
      <c r="B116" s="42" t="s">
        <v>299</v>
      </c>
      <c r="C116" s="45">
        <v>447015.38</v>
      </c>
      <c r="D116" s="46">
        <f t="shared" si="0"/>
        <v>3.5823863955307636E-2</v>
      </c>
      <c r="E116" s="42"/>
    </row>
    <row r="117" spans="1:5" x14ac:dyDescent="0.2">
      <c r="A117" s="44">
        <v>5134</v>
      </c>
      <c r="B117" s="42" t="s">
        <v>300</v>
      </c>
      <c r="C117" s="45">
        <v>76838.19</v>
      </c>
      <c r="D117" s="46">
        <f t="shared" si="0"/>
        <v>6.1578213821906523E-3</v>
      </c>
      <c r="E117" s="42"/>
    </row>
    <row r="118" spans="1:5" x14ac:dyDescent="0.2">
      <c r="A118" s="44">
        <v>5135</v>
      </c>
      <c r="B118" s="42" t="s">
        <v>301</v>
      </c>
      <c r="C118" s="45">
        <v>1483001.59</v>
      </c>
      <c r="D118" s="46">
        <f t="shared" si="0"/>
        <v>0.11884791795231948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39144.17</v>
      </c>
      <c r="D120" s="46">
        <f t="shared" si="0"/>
        <v>3.1370182849713908E-3</v>
      </c>
      <c r="E120" s="42"/>
    </row>
    <row r="121" spans="1:5" x14ac:dyDescent="0.2">
      <c r="A121" s="44">
        <v>5138</v>
      </c>
      <c r="B121" s="42" t="s">
        <v>304</v>
      </c>
      <c r="C121" s="45">
        <v>23696.57</v>
      </c>
      <c r="D121" s="46">
        <f t="shared" si="0"/>
        <v>1.8990458446584641E-3</v>
      </c>
      <c r="E121" s="42"/>
    </row>
    <row r="122" spans="1:5" x14ac:dyDescent="0.2">
      <c r="A122" s="44">
        <v>5139</v>
      </c>
      <c r="B122" s="42" t="s">
        <v>305</v>
      </c>
      <c r="C122" s="45">
        <v>217693</v>
      </c>
      <c r="D122" s="46">
        <f t="shared" si="0"/>
        <v>1.7445942052425098E-2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220132.31</v>
      </c>
      <c r="D123" s="124">
        <f t="shared" si="0"/>
        <v>1.7641428636320313E-2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220132.31</v>
      </c>
      <c r="D133" s="124">
        <f t="shared" si="0"/>
        <v>1.7641428636320313E-2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220132.31</v>
      </c>
      <c r="D135" s="46">
        <f t="shared" si="0"/>
        <v>1.7641428636320313E-2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24"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2025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1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52.28</v>
      </c>
      <c r="D15" s="18">
        <v>52.28</v>
      </c>
      <c r="E15" s="18">
        <v>52.28</v>
      </c>
      <c r="F15" s="18">
        <v>52.28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83696.990000000005</v>
      </c>
      <c r="D20" s="18">
        <v>83696.990000000005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6000</v>
      </c>
      <c r="D21" s="18">
        <v>6000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128142914.2</v>
      </c>
      <c r="D56" s="18">
        <f>SUM(D57:D63)</f>
        <v>0</v>
      </c>
      <c r="E56" s="18">
        <f>SUM(E57:E63)</f>
        <v>53288979.299999997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128142374.2</v>
      </c>
      <c r="D59" s="18">
        <v>0</v>
      </c>
      <c r="E59" s="18">
        <v>26644489.649999999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540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26644489.649999999</v>
      </c>
    </row>
    <row r="64" spans="1:10" x14ac:dyDescent="0.2">
      <c r="A64" s="16">
        <v>1240</v>
      </c>
      <c r="B64" s="14" t="s">
        <v>157</v>
      </c>
      <c r="C64" s="18">
        <f>SUM(C65:C72)</f>
        <v>61429543.410000004</v>
      </c>
      <c r="D64" s="18">
        <f t="shared" ref="D64:E64" si="0">SUM(D65:D72)</f>
        <v>0</v>
      </c>
      <c r="E64" s="18">
        <f t="shared" si="0"/>
        <v>43544770.670000002</v>
      </c>
    </row>
    <row r="65" spans="1:9" x14ac:dyDescent="0.2">
      <c r="A65" s="16">
        <v>1241</v>
      </c>
      <c r="B65" s="14" t="s">
        <v>158</v>
      </c>
      <c r="C65" s="18">
        <v>25056238.890000001</v>
      </c>
      <c r="D65" s="18">
        <v>0</v>
      </c>
      <c r="E65" s="18">
        <v>21878867.620000001</v>
      </c>
    </row>
    <row r="66" spans="1:9" x14ac:dyDescent="0.2">
      <c r="A66" s="16">
        <v>1242</v>
      </c>
      <c r="B66" s="14" t="s">
        <v>159</v>
      </c>
      <c r="C66" s="18">
        <v>1156209.6299999999</v>
      </c>
      <c r="D66" s="18">
        <v>0</v>
      </c>
      <c r="E66" s="18">
        <v>948128.14</v>
      </c>
    </row>
    <row r="67" spans="1:9" x14ac:dyDescent="0.2">
      <c r="A67" s="16">
        <v>1243</v>
      </c>
      <c r="B67" s="14" t="s">
        <v>160</v>
      </c>
      <c r="C67" s="18">
        <v>14201439.34</v>
      </c>
      <c r="D67" s="18">
        <v>0</v>
      </c>
      <c r="E67" s="18">
        <v>4125967.65</v>
      </c>
    </row>
    <row r="68" spans="1:9" x14ac:dyDescent="0.2">
      <c r="A68" s="16">
        <v>1244</v>
      </c>
      <c r="B68" s="14" t="s">
        <v>161</v>
      </c>
      <c r="C68" s="18">
        <v>4429511.24</v>
      </c>
      <c r="D68" s="18">
        <v>0</v>
      </c>
      <c r="E68" s="18">
        <v>4418309.25</v>
      </c>
    </row>
    <row r="69" spans="1:9" x14ac:dyDescent="0.2">
      <c r="A69" s="16">
        <v>1245</v>
      </c>
      <c r="B69" s="14" t="s">
        <v>162</v>
      </c>
      <c r="C69" s="18">
        <v>918.84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16569131.460000001</v>
      </c>
      <c r="D70" s="18">
        <v>0</v>
      </c>
      <c r="E70" s="18">
        <v>12173498.01</v>
      </c>
    </row>
    <row r="71" spans="1:9" x14ac:dyDescent="0.2">
      <c r="A71" s="16">
        <v>1247</v>
      </c>
      <c r="B71" s="14" t="s">
        <v>164</v>
      </c>
      <c r="C71" s="18">
        <v>16094.01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7100</v>
      </c>
    </row>
    <row r="99" spans="1:8" x14ac:dyDescent="0.2">
      <c r="A99" s="16">
        <v>1191</v>
      </c>
      <c r="B99" s="14" t="s">
        <v>485</v>
      </c>
      <c r="C99" s="18">
        <v>7100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5639631.9400000004</v>
      </c>
      <c r="D110" s="18">
        <f>SUM(D111:D119)</f>
        <v>5639631.9400000004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635667.31000000006</v>
      </c>
      <c r="D111" s="18">
        <f>C111</f>
        <v>635667.31000000006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37652.79</v>
      </c>
      <c r="D112" s="18">
        <f t="shared" ref="D112:D119" si="1">C112</f>
        <v>37652.79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743341.93</v>
      </c>
      <c r="D117" s="18">
        <f t="shared" si="1"/>
        <v>743341.93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4222969.91</v>
      </c>
      <c r="D119" s="18">
        <f t="shared" si="1"/>
        <v>4222969.91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7710.16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7710.16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A29" sqref="A29:C29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2025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1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177642563.12</v>
      </c>
    </row>
    <row r="10" spans="1:5" x14ac:dyDescent="0.2">
      <c r="A10" s="27">
        <v>3120</v>
      </c>
      <c r="B10" s="23" t="s">
        <v>384</v>
      </c>
      <c r="C10" s="28">
        <v>538202.23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3366340.4</v>
      </c>
    </row>
    <row r="16" spans="1:5" x14ac:dyDescent="0.2">
      <c r="A16" s="27">
        <v>3220</v>
      </c>
      <c r="B16" s="23" t="s">
        <v>388</v>
      </c>
      <c r="C16" s="28">
        <v>-56235197.649999999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29" spans="1:3" x14ac:dyDescent="0.2">
      <c r="A29" s="128">
        <v>3253</v>
      </c>
      <c r="B29" s="129" t="s">
        <v>603</v>
      </c>
      <c r="C29" s="130">
        <v>0</v>
      </c>
    </row>
    <row r="31" spans="1:3" x14ac:dyDescent="0.2">
      <c r="B31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91" zoomScale="130" zoomScaleNormal="130" workbookViewId="0">
      <selection activeCell="E113" sqref="E113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2025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1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11479203.640000001</v>
      </c>
      <c r="D10" s="28">
        <v>26084729.039999999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11479203.640000001</v>
      </c>
      <c r="D16" s="84">
        <f>SUM(D9:D15)</f>
        <v>26084729.039999999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9422203.8499999996</v>
      </c>
      <c r="D29" s="84">
        <f>SUM(D30:D37)</f>
        <v>3314365.6799999997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1781932.63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35142</v>
      </c>
    </row>
    <row r="32" spans="1:4" x14ac:dyDescent="0.2">
      <c r="A32" s="27">
        <v>1243</v>
      </c>
      <c r="B32" s="23" t="s">
        <v>160</v>
      </c>
      <c r="C32" s="28">
        <v>9343037.1999999993</v>
      </c>
      <c r="D32" s="28">
        <v>603200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79166.649999999994</v>
      </c>
      <c r="D35" s="28">
        <v>894091.05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9422203.8499999996</v>
      </c>
      <c r="D44" s="84">
        <f>D21+D29+D38</f>
        <v>3314365.6799999997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7"/>
    </row>
    <row r="48" spans="1:5" x14ac:dyDescent="0.2">
      <c r="A48" s="34">
        <v>3210</v>
      </c>
      <c r="B48" s="35" t="s">
        <v>521</v>
      </c>
      <c r="C48" s="84">
        <v>3366340.4</v>
      </c>
      <c r="D48" s="84">
        <v>-1595464.55</v>
      </c>
    </row>
    <row r="49" spans="1:4" x14ac:dyDescent="0.2">
      <c r="A49" s="27"/>
      <c r="B49" s="85" t="s">
        <v>510</v>
      </c>
      <c r="C49" s="84">
        <f>C54+C66+C94+C97+C50</f>
        <v>37651.79</v>
      </c>
      <c r="D49" s="84">
        <f>D54+D66+D94+D97+D50</f>
        <v>6041845.8799999999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5757452.4500000002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5757452.4500000002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3705932.42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1926073.2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125446.83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37651.79</v>
      </c>
      <c r="D97" s="84">
        <f>SUM(D98:D102)</f>
        <v>284393.43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284393.43</v>
      </c>
    </row>
    <row r="99" spans="1:4" x14ac:dyDescent="0.2">
      <c r="A99" s="27">
        <v>2112</v>
      </c>
      <c r="B99" s="23" t="s">
        <v>524</v>
      </c>
      <c r="C99" s="28">
        <v>37651.79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16179299.869999999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16179299.869999999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16179299.869999999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0.22</v>
      </c>
      <c r="D112" s="102">
        <f>+D113+D135</f>
        <v>19.12</v>
      </c>
    </row>
    <row r="113" spans="1:4" x14ac:dyDescent="0.2">
      <c r="A113" s="100">
        <v>4300</v>
      </c>
      <c r="B113" s="106" t="s">
        <v>596</v>
      </c>
      <c r="C113" s="107">
        <f>C127+C114+C117+C123+C125</f>
        <v>0.22</v>
      </c>
      <c r="D113" s="111">
        <f>D127+D114+D117+D123+D125</f>
        <v>19.12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0.22</v>
      </c>
      <c r="D127" s="141">
        <f>SUM(D128:D134)</f>
        <v>19.12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0.22</v>
      </c>
      <c r="D134" s="109">
        <v>19.12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3403991.9699999997</v>
      </c>
      <c r="D145" s="84">
        <f>D48+D49+D103-D109-D112</f>
        <v>20625662.079999998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2025</v>
      </c>
    </row>
    <row r="6" spans="1:3" x14ac:dyDescent="0.2">
      <c r="A6" s="47" t="s">
        <v>435</v>
      </c>
      <c r="B6" s="47"/>
      <c r="C6" s="92">
        <v>15844485.49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0.22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0.22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15844485.710000001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2025</v>
      </c>
    </row>
    <row r="6" spans="1:3" x14ac:dyDescent="0.2">
      <c r="A6" s="72" t="s">
        <v>448</v>
      </c>
      <c r="B6" s="47"/>
      <c r="C6" s="96">
        <v>21900349.16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9422203.8499999996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9343037.1999999993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79166.649999999994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12478145.310000001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A20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2025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1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59505229.719999999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-54783269.18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11122524.949999999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-15844485.49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2025</v>
      </c>
    </row>
    <row r="50" spans="1:3" x14ac:dyDescent="0.2">
      <c r="A50" s="23">
        <v>8210</v>
      </c>
      <c r="B50" s="112" t="s">
        <v>47</v>
      </c>
      <c r="C50" s="114">
        <v>-59505229.719999999</v>
      </c>
    </row>
    <row r="51" spans="1:3" x14ac:dyDescent="0.2">
      <c r="A51" s="23">
        <v>8220</v>
      </c>
      <c r="B51" s="112" t="s">
        <v>46</v>
      </c>
      <c r="C51" s="114">
        <v>47078102.009999998</v>
      </c>
    </row>
    <row r="52" spans="1:3" x14ac:dyDescent="0.2">
      <c r="A52" s="23">
        <v>8230</v>
      </c>
      <c r="B52" s="112" t="s">
        <v>600</v>
      </c>
      <c r="C52" s="114">
        <v>-10655826.199999999</v>
      </c>
    </row>
    <row r="53" spans="1:3" x14ac:dyDescent="0.2">
      <c r="A53" s="23">
        <v>8240</v>
      </c>
      <c r="B53" s="112" t="s">
        <v>45</v>
      </c>
      <c r="C53" s="114">
        <v>1182604.75</v>
      </c>
    </row>
    <row r="54" spans="1:3" x14ac:dyDescent="0.2">
      <c r="A54" s="23">
        <v>8250</v>
      </c>
      <c r="B54" s="112" t="s">
        <v>44</v>
      </c>
      <c r="C54" s="114">
        <v>37651.79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21862697.370000001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2019-02-13T21:19:08Z</cp:lastPrinted>
  <dcterms:created xsi:type="dcterms:W3CDTF">2012-12-11T20:36:24Z</dcterms:created>
  <dcterms:modified xsi:type="dcterms:W3CDTF">2025-05-07T19:40:19Z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